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pr\Desktop\EVELLIN\LABORATÓRIO\"/>
    </mc:Choice>
  </mc:AlternateContent>
  <xr:revisionPtr revIDLastSave="0" documentId="13_ncr:1_{8351604D-EA52-40D4-9E91-1D01E805FD10}" xr6:coauthVersionLast="47" xr6:coauthVersionMax="47" xr10:uidLastSave="{00000000-0000-0000-0000-000000000000}"/>
  <bookViews>
    <workbookView xWindow="-120" yWindow="-120" windowWidth="24240" windowHeight="13140" activeTab="2" xr2:uid="{BF3657B4-B63A-483C-8ACE-7E401F276A16}"/>
  </bookViews>
  <sheets>
    <sheet name="BLOCO 1" sheetId="1" r:id="rId1"/>
    <sheet name="BLOCO 2" sheetId="2" r:id="rId2"/>
    <sheet name="BLOCO 3" sheetId="3" r:id="rId3"/>
    <sheet name="BLOCO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<sst xmlns="http://schemas.openxmlformats.org/spreadsheetml/2006/main" count="61" uniqueCount="31">
  <si>
    <t>Ind</t>
  </si>
  <si>
    <t>Amostra</t>
  </si>
  <si>
    <t>Registro</t>
  </si>
  <si>
    <t>2,24</t>
  </si>
  <si>
    <t>1,87</t>
  </si>
  <si>
    <t>2,35</t>
  </si>
  <si>
    <t>1,93</t>
  </si>
  <si>
    <t>2,03</t>
  </si>
  <si>
    <t>2,18</t>
  </si>
  <si>
    <t>2,14</t>
  </si>
  <si>
    <t>2,16</t>
  </si>
  <si>
    <t>2,10</t>
  </si>
  <si>
    <t>2,40</t>
  </si>
  <si>
    <t>2,08</t>
  </si>
  <si>
    <t>2,00</t>
  </si>
  <si>
    <t>2,07</t>
  </si>
  <si>
    <t>2,47</t>
  </si>
  <si>
    <t>2,37</t>
  </si>
  <si>
    <t>2,97</t>
  </si>
  <si>
    <t>2,33</t>
  </si>
  <si>
    <t>1,60</t>
  </si>
  <si>
    <t>2,20</t>
  </si>
  <si>
    <t>2,21</t>
  </si>
  <si>
    <t>1,25</t>
  </si>
  <si>
    <t>ME.Bas</t>
  </si>
  <si>
    <t>Vol.sat</t>
  </si>
  <si>
    <t>Massa.seca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</si>
  <si>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</si>
  <si>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g/cm</t>
    </r>
    <r>
      <rPr>
        <vertAlign val="superscript"/>
        <sz val="11"/>
        <color theme="1"/>
        <rFont val="Calibri"/>
        <family val="2"/>
        <scheme val="minor"/>
      </rPr>
      <t>3</t>
    </r>
  </si>
  <si>
    <t>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</si>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</sst>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2" fontId="2" fillId="2" borderId="5" xfId="0" applyNumberFormat="1" applyFont="1" applyFill="1" applyBorder="1"/>
    <xf numFmtId="2" fontId="0" fillId="0" borderId="0" xfId="0" applyNumberFormat="1"/>
    <xf numFmtId="165" fontId="2" fillId="2" borderId="5" xfId="0" applyNumberFormat="1" applyFont="1" applyFill="1" applyBorder="1"/>
    <xf numFmtId="165" fontId="0" fillId="0" borderId="0" xfId="0" applyNumberFormat="1"/>
    <xf numFmtId="164" fontId="2" fillId="2" borderId="5" xfId="0" applyNumberFormat="1" applyFont="1" applyFill="1" applyBorder="1"/>
    <xf numFmtId="164" fontId="0" fillId="0" borderId="0" xfId="0" applyNumberFormat="1"/>
    <xf numFmtId="2" fontId="0" fillId="2" borderId="1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165" fontId="2" fillId="2" borderId="6" xfId="0" applyNumberFormat="1" applyFont="1" applyFill="1" applyBorder="1"/>
    <xf numFmtId="165" fontId="0" fillId="2" borderId="3" xfId="0" applyNumberFormat="1" applyFill="1" applyBorder="1" applyAlignment="1">
      <alignment horizontal="right"/>
    </xf>
    <xf numFmtId="165" fontId="0" fillId="2" borderId="9" xfId="0" applyNumberFormat="1" applyFill="1" applyBorder="1" applyAlignment="1">
      <alignment horizontal="right"/>
    </xf>
    <xf numFmtId="0" fontId="0" fillId="2" borderId="7" xfId="0" applyFont="1" applyFill="1" applyBorder="1" applyAlignment="1">
      <alignment horizontal="right"/>
    </xf>
    <xf numFmtId="0" fontId="0" fillId="2" borderId="8" xfId="0" applyFont="1" applyFill="1" applyBorder="1" applyAlignment="1">
      <alignment horizontal="right"/>
    </xf>
    <xf numFmtId="2" fontId="0" fillId="2" borderId="8" xfId="0" applyNumberFormat="1" applyFont="1" applyFill="1" applyBorder="1" applyAlignment="1">
      <alignment horizontal="right"/>
    </xf>
    <xf numFmtId="165" fontId="0" fillId="2" borderId="8" xfId="0" applyNumberFormat="1" applyFont="1" applyFill="1" applyBorder="1" applyAlignment="1">
      <alignment horizontal="right"/>
    </xf>
    <xf numFmtId="165" fontId="0" fillId="2" borderId="9" xfId="0" applyNumberFormat="1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0.000"/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4F3980-F5DF-4248-A6B9-1311E6D6F98D}" name="Tabela1" displayName="Tabela1" ref="A1:F21" totalsRowShown="0" dataDxfId="38">
  <autoFilter ref="A1:F21" xr:uid="{DB4F3980-F5DF-4248-A6B9-1311E6D6F98D}"/>
  <tableColumns count="6">
    <tableColumn id="1" xr3:uid="{C1EA14F7-C5EB-4011-8E5A-7C9A4BA89158}" name="Ind" dataDxfId="37"/>
    <tableColumn id="2" xr3:uid="{253F6D1F-D9B7-4E36-A9FA-8858BB0F28C2}" name="Registro" dataDxfId="36"/>
    <tableColumn id="3" xr3:uid="{A1DC383A-64AD-419D-8DCD-3F2469808CE7}" name="Amostra" dataDxfId="35"/>
    <tableColumn id="4" xr3:uid="{87540FBF-8D0E-4FD4-B97B-2AC39E17839F}" name="Vol.sat" dataDxfId="6"/>
    <tableColumn id="5" xr3:uid="{B3880CFF-CD0A-4CCB-A5B9-5FF4720E7C00}" name="Massa.seca" dataDxfId="4"/>
    <tableColumn id="6" xr3:uid="{1BFF76CE-0BBE-42B1-932D-DA22999C4BA6}" name="ME.Bas" dataDxfId="5">
      <calculatedColumnFormula>Tabela1[[#This Row],[Massa.seca]]/Tabela1[[#This Row],[Vol.sat]]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03257D-F637-4B3D-ADD9-8F672C6A33AA}" name="Tabela3" displayName="Tabela3" ref="A1:F25" totalsRowShown="0" headerRowDxfId="34" dataDxfId="32" headerRowBorderDxfId="33" tableBorderDxfId="31">
  <autoFilter ref="A1:F25" xr:uid="{A803257D-F637-4B3D-ADD9-8F672C6A33AA}"/>
  <tableColumns count="6">
    <tableColumn id="1" xr3:uid="{AE0328F0-3BF1-4395-B706-3A4F64CF5D20}" name="Ind" dataDxfId="30"/>
    <tableColumn id="2" xr3:uid="{FF0B99CA-24D7-4DC1-B42A-54C1D0363904}" name="Registro" dataDxfId="29"/>
    <tableColumn id="3" xr3:uid="{3BFD79ED-5B2F-4DC4-90E5-C65C75FCAB9E}" name="Amostra" dataDxfId="28"/>
    <tableColumn id="4" xr3:uid="{6ECC7905-86AB-4BD0-A8D3-CC62A821A3F4}" name="Vol.sat" dataDxfId="27"/>
    <tableColumn id="5" xr3:uid="{74B9B6DD-C625-4103-8587-8357ECC4D170}" name="Massa.seca" dataDxfId="7"/>
    <tableColumn id="6" xr3:uid="{D4A1BBCE-B3D1-4FB2-90A1-0101541A91E8}" name="ME.Bas" dataDxfId="10">
      <calculatedColumnFormula>Tabela3[[#This Row],[Massa.seca]]/Tabela3[[#This Row],[Vol.sat]]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0285D0-26DB-46DD-9A78-89BE23C55A8C}" name="Tabela2" displayName="Tabela2" ref="A1:F24" totalsRowShown="0" headerRowDxfId="26" dataDxfId="24" headerRowBorderDxfId="25" tableBorderDxfId="23" totalsRowBorderDxfId="22">
  <autoFilter ref="A1:F24" xr:uid="{830285D0-26DB-46DD-9A78-89BE23C55A8C}"/>
  <tableColumns count="6">
    <tableColumn id="1" xr3:uid="{BDEB5091-2ED3-407F-BE82-4CA2D07E62E4}" name="Ind" dataDxfId="21"/>
    <tableColumn id="2" xr3:uid="{F443A249-6DE1-4F42-88E8-C3AAF77B1DA6}" name="Registro" dataDxfId="20"/>
    <tableColumn id="3" xr3:uid="{63D0F366-1ECC-4526-9A9A-3DB5D5DCD2A9}" name="Amostra" dataDxfId="19"/>
    <tableColumn id="4" xr3:uid="{43067FF8-D536-4942-9941-98FEB05F6281}" name="Vol.sat" dataDxfId="9"/>
    <tableColumn id="5" xr3:uid="{FDFB1B69-F848-432A-BA09-E67D3A408179}" name="Massa.seca" dataDxfId="3"/>
    <tableColumn id="6" xr3:uid="{418BBC89-370B-4192-82B4-CDDD131CC073}" name="ME.Bas" dataDxfId="8">
      <calculatedColumnFormula>Tabela2[[#This Row],[Massa.seca]]/Tabela2[[#This Row],[Vol.sat]]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B8019F-4C3D-4081-9FDB-7C203F68BBFD}" name="Tabela4" displayName="Tabela4" ref="A1:F24" totalsRowShown="0" headerRowDxfId="18" dataDxfId="16" headerRowBorderDxfId="17" tableBorderDxfId="15" totalsRowBorderDxfId="14">
  <autoFilter ref="A1:F24" xr:uid="{ABB8019F-4C3D-4081-9FDB-7C203F68BBFD}"/>
  <tableColumns count="6">
    <tableColumn id="1" xr3:uid="{2CF435FB-3A54-442B-B887-E246049340E2}" name="Ind" dataDxfId="13"/>
    <tableColumn id="2" xr3:uid="{060CC0AB-CDFC-40D5-8FDF-7D1D33A45141}" name="Registro" dataDxfId="12"/>
    <tableColumn id="3" xr3:uid="{15BF80A2-861B-4219-852C-18E5327352AB}" name="Amostra" dataDxfId="11"/>
    <tableColumn id="4" xr3:uid="{F175E25A-8B92-467F-AA3F-F94E93ABF67A}" name="Vol.sat" dataDxfId="2"/>
    <tableColumn id="5" xr3:uid="{3237220E-4E2E-412D-9B31-BB7898D480D2}" name="Massa.seca" dataDxfId="0"/>
    <tableColumn id="6" xr3:uid="{3736464B-5181-4192-BDFD-2321967C47BD}" name="ME.Bas" dataDxfId="1">
      <calculatedColumnFormula>Tabela4[[#This Row],[Massa.seca]]/Tabela4[[#This Row],[Vol.sat]]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5D96-09E0-4EA6-B3FF-F14BC9908D16}">
  <dimension ref="A1:F22"/>
  <sheetViews>
    <sheetView workbookViewId="0">
      <selection activeCell="D26" sqref="D26"/>
    </sheetView>
  </sheetViews>
  <sheetFormatPr defaultRowHeight="15" x14ac:dyDescent="0.25"/>
  <cols>
    <col min="2" max="2" width="10.42578125" customWidth="1"/>
    <col min="3" max="3" width="10.5703125" customWidth="1"/>
    <col min="4" max="4" width="13.140625" customWidth="1"/>
    <col min="5" max="5" width="11.85546875" style="13" customWidth="1"/>
    <col min="6" max="6" width="9.42578125" customWidth="1"/>
  </cols>
  <sheetData>
    <row r="1" spans="1:6" x14ac:dyDescent="0.25">
      <c r="A1" t="s">
        <v>0</v>
      </c>
      <c r="B1" t="s">
        <v>2</v>
      </c>
      <c r="C1" t="s">
        <v>1</v>
      </c>
      <c r="D1" t="s">
        <v>25</v>
      </c>
      <c r="E1" s="13" t="s">
        <v>26</v>
      </c>
      <c r="F1" t="s">
        <v>24</v>
      </c>
    </row>
    <row r="2" spans="1:6" x14ac:dyDescent="0.25">
      <c r="A2" s="3">
        <v>2</v>
      </c>
      <c r="B2" s="3">
        <v>16</v>
      </c>
      <c r="C2" s="3">
        <v>1</v>
      </c>
      <c r="D2" s="4">
        <v>2.0499999999999998</v>
      </c>
      <c r="E2" s="5">
        <v>0.7409</v>
      </c>
      <c r="F2" s="5">
        <f>Tabela1[[#This Row],[Massa.seca]]/Tabela1[[#This Row],[Vol.sat]]</f>
        <v>0.36141463414634151</v>
      </c>
    </row>
    <row r="3" spans="1:6" x14ac:dyDescent="0.25">
      <c r="A3" s="3">
        <v>3</v>
      </c>
      <c r="B3" s="3">
        <v>17</v>
      </c>
      <c r="C3" s="3">
        <v>2</v>
      </c>
      <c r="D3" s="4">
        <v>2.29</v>
      </c>
      <c r="E3" s="5">
        <v>0.73340000000000005</v>
      </c>
      <c r="F3" s="5">
        <f>Tabela1[[#This Row],[Massa.seca]]/Tabela1[[#This Row],[Vol.sat]]</f>
        <v>0.32026200873362448</v>
      </c>
    </row>
    <row r="4" spans="1:6" x14ac:dyDescent="0.25">
      <c r="A4" s="3">
        <v>4</v>
      </c>
      <c r="B4" s="3">
        <v>18</v>
      </c>
      <c r="C4" s="3">
        <v>3</v>
      </c>
      <c r="D4" s="4">
        <v>2.27</v>
      </c>
      <c r="E4" s="5">
        <v>0.70130000000000003</v>
      </c>
      <c r="F4" s="5">
        <f>Tabela1[[#This Row],[Massa.seca]]/Tabela1[[#This Row],[Vol.sat]]</f>
        <v>0.30894273127753308</v>
      </c>
    </row>
    <row r="5" spans="1:6" x14ac:dyDescent="0.25">
      <c r="A5" s="3">
        <v>6</v>
      </c>
      <c r="B5" s="3">
        <v>19</v>
      </c>
      <c r="C5" s="3">
        <v>4</v>
      </c>
      <c r="D5" s="4">
        <v>2.27</v>
      </c>
      <c r="E5" s="5">
        <v>0.70030000000000003</v>
      </c>
      <c r="F5" s="5">
        <f>Tabela1[[#This Row],[Massa.seca]]/Tabela1[[#This Row],[Vol.sat]]</f>
        <v>0.3085022026431718</v>
      </c>
    </row>
    <row r="6" spans="1:6" x14ac:dyDescent="0.25">
      <c r="A6" s="3">
        <v>9</v>
      </c>
      <c r="B6" s="3">
        <v>20</v>
      </c>
      <c r="C6" s="3">
        <v>5</v>
      </c>
      <c r="D6" s="4">
        <v>2.1</v>
      </c>
      <c r="E6" s="5">
        <v>0.75800000000000001</v>
      </c>
      <c r="F6" s="5">
        <f>Tabela1[[#This Row],[Massa.seca]]/Tabela1[[#This Row],[Vol.sat]]</f>
        <v>0.36095238095238091</v>
      </c>
    </row>
    <row r="7" spans="1:6" x14ac:dyDescent="0.25">
      <c r="A7" s="3">
        <v>10</v>
      </c>
      <c r="B7" s="3">
        <v>21</v>
      </c>
      <c r="C7" s="3">
        <v>6</v>
      </c>
      <c r="D7" s="4">
        <v>2.29</v>
      </c>
      <c r="E7" s="5">
        <v>0.73260000000000003</v>
      </c>
      <c r="F7" s="5">
        <f>Tabela1[[#This Row],[Massa.seca]]/Tabela1[[#This Row],[Vol.sat]]</f>
        <v>0.31991266375545852</v>
      </c>
    </row>
    <row r="8" spans="1:6" x14ac:dyDescent="0.25">
      <c r="A8" s="3">
        <v>11</v>
      </c>
      <c r="B8" s="3">
        <v>22</v>
      </c>
      <c r="C8" s="3">
        <v>7</v>
      </c>
      <c r="D8" s="4">
        <v>2.54</v>
      </c>
      <c r="E8" s="5">
        <v>0.83450000000000002</v>
      </c>
      <c r="F8" s="5">
        <f>Tabela1[[#This Row],[Massa.seca]]/Tabela1[[#This Row],[Vol.sat]]</f>
        <v>0.32854330708661417</v>
      </c>
    </row>
    <row r="9" spans="1:6" x14ac:dyDescent="0.25">
      <c r="A9" s="3">
        <v>12</v>
      </c>
      <c r="B9" s="3">
        <v>23</v>
      </c>
      <c r="C9" s="3">
        <v>8</v>
      </c>
      <c r="D9" s="4">
        <v>2.13</v>
      </c>
      <c r="E9" s="5">
        <v>0.76100000000000001</v>
      </c>
      <c r="F9" s="5">
        <f>Tabela1[[#This Row],[Massa.seca]]/Tabela1[[#This Row],[Vol.sat]]</f>
        <v>0.35727699530516432</v>
      </c>
    </row>
    <row r="10" spans="1:6" x14ac:dyDescent="0.25">
      <c r="A10" s="3">
        <v>13</v>
      </c>
      <c r="B10" s="3">
        <v>24</v>
      </c>
      <c r="C10" s="3">
        <v>9</v>
      </c>
      <c r="D10" s="4">
        <v>1.33</v>
      </c>
      <c r="E10" s="5">
        <v>0.38479999999999998</v>
      </c>
      <c r="F10" s="5">
        <f>Tabela1[[#This Row],[Massa.seca]]/Tabela1[[#This Row],[Vol.sat]]</f>
        <v>0.28932330827067665</v>
      </c>
    </row>
    <row r="11" spans="1:6" x14ac:dyDescent="0.25">
      <c r="A11" s="3">
        <v>15</v>
      </c>
      <c r="B11" s="3">
        <v>25</v>
      </c>
      <c r="C11" s="3">
        <v>10</v>
      </c>
      <c r="D11" s="4">
        <v>2.57</v>
      </c>
      <c r="E11" s="5">
        <v>0.89419999999999999</v>
      </c>
      <c r="F11" s="5">
        <f>Tabela1[[#This Row],[Massa.seca]]/Tabela1[[#This Row],[Vol.sat]]</f>
        <v>0.34793774319066151</v>
      </c>
    </row>
    <row r="12" spans="1:6" x14ac:dyDescent="0.25">
      <c r="A12" s="3">
        <v>16</v>
      </c>
      <c r="B12" s="3">
        <v>26</v>
      </c>
      <c r="C12" s="3">
        <v>11</v>
      </c>
      <c r="D12" s="4">
        <v>2.52</v>
      </c>
      <c r="E12" s="5">
        <v>0.82899999999999996</v>
      </c>
      <c r="F12" s="5">
        <f>Tabela1[[#This Row],[Massa.seca]]/Tabela1[[#This Row],[Vol.sat]]</f>
        <v>0.32896825396825397</v>
      </c>
    </row>
    <row r="13" spans="1:6" x14ac:dyDescent="0.25">
      <c r="A13" s="3">
        <v>19</v>
      </c>
      <c r="B13" s="3">
        <v>27</v>
      </c>
      <c r="C13" s="3">
        <v>12</v>
      </c>
      <c r="D13" s="4">
        <v>1.98</v>
      </c>
      <c r="E13" s="5">
        <v>0.63949999999999996</v>
      </c>
      <c r="F13" s="5">
        <f>Tabela1[[#This Row],[Massa.seca]]/Tabela1[[#This Row],[Vol.sat]]</f>
        <v>0.32297979797979798</v>
      </c>
    </row>
    <row r="14" spans="1:6" x14ac:dyDescent="0.25">
      <c r="A14" s="3">
        <v>20</v>
      </c>
      <c r="B14" s="3">
        <v>28</v>
      </c>
      <c r="C14" s="3">
        <v>13</v>
      </c>
      <c r="D14" s="4">
        <v>2.08</v>
      </c>
      <c r="E14" s="5">
        <v>0.67810000000000004</v>
      </c>
      <c r="F14" s="5">
        <f>Tabela1[[#This Row],[Massa.seca]]/Tabela1[[#This Row],[Vol.sat]]</f>
        <v>0.32600961538461537</v>
      </c>
    </row>
    <row r="15" spans="1:6" x14ac:dyDescent="0.25">
      <c r="A15" s="3">
        <v>21</v>
      </c>
      <c r="B15" s="3">
        <v>29</v>
      </c>
      <c r="C15" s="3">
        <v>14</v>
      </c>
      <c r="D15" s="4">
        <v>2.27</v>
      </c>
      <c r="E15" s="5">
        <v>0.83650000000000002</v>
      </c>
      <c r="F15" s="5">
        <f>Tabela1[[#This Row],[Massa.seca]]/Tabela1[[#This Row],[Vol.sat]]</f>
        <v>0.36850220264317179</v>
      </c>
    </row>
    <row r="16" spans="1:6" x14ac:dyDescent="0.25">
      <c r="A16" s="3">
        <v>22</v>
      </c>
      <c r="B16" s="3">
        <v>30</v>
      </c>
      <c r="C16" s="3">
        <v>15</v>
      </c>
      <c r="D16" s="4">
        <v>1.81</v>
      </c>
      <c r="E16" s="5">
        <v>0.62749999999999995</v>
      </c>
      <c r="F16" s="5">
        <f>Tabela1[[#This Row],[Massa.seca]]/Tabela1[[#This Row],[Vol.sat]]</f>
        <v>0.34668508287292815</v>
      </c>
    </row>
    <row r="17" spans="1:6" x14ac:dyDescent="0.25">
      <c r="A17" s="3">
        <v>24</v>
      </c>
      <c r="B17" s="3">
        <v>31</v>
      </c>
      <c r="C17" s="3">
        <v>16</v>
      </c>
      <c r="D17" s="4">
        <v>1.97</v>
      </c>
      <c r="E17" s="5">
        <v>0.62250000000000005</v>
      </c>
      <c r="F17" s="5">
        <f>Tabela1[[#This Row],[Massa.seca]]/Tabela1[[#This Row],[Vol.sat]]</f>
        <v>0.31598984771573607</v>
      </c>
    </row>
    <row r="18" spans="1:6" x14ac:dyDescent="0.25">
      <c r="A18" s="3">
        <v>27</v>
      </c>
      <c r="B18" s="3">
        <v>32</v>
      </c>
      <c r="C18" s="3">
        <v>17</v>
      </c>
      <c r="D18" s="4">
        <v>1.74</v>
      </c>
      <c r="E18" s="5">
        <v>0.6875</v>
      </c>
      <c r="F18" s="5">
        <f>Tabela1[[#This Row],[Massa.seca]]/Tabela1[[#This Row],[Vol.sat]]</f>
        <v>0.39511494252873564</v>
      </c>
    </row>
    <row r="19" spans="1:6" x14ac:dyDescent="0.25">
      <c r="A19" s="3">
        <v>28</v>
      </c>
      <c r="B19" s="3">
        <v>33</v>
      </c>
      <c r="C19" s="3">
        <v>18</v>
      </c>
      <c r="D19" s="4">
        <v>2.54</v>
      </c>
      <c r="E19" s="5">
        <v>0.97</v>
      </c>
      <c r="F19" s="5">
        <f>Tabela1[[#This Row],[Massa.seca]]/Tabela1[[#This Row],[Vol.sat]]</f>
        <v>0.38188976377952755</v>
      </c>
    </row>
    <row r="20" spans="1:6" x14ac:dyDescent="0.25">
      <c r="A20" s="3">
        <v>29</v>
      </c>
      <c r="B20" s="3">
        <v>34</v>
      </c>
      <c r="C20" s="3">
        <v>19</v>
      </c>
      <c r="D20" s="4">
        <v>1.96</v>
      </c>
      <c r="E20" s="5">
        <v>0.72670000000000001</v>
      </c>
      <c r="F20" s="5">
        <f>Tabela1[[#This Row],[Massa.seca]]/Tabela1[[#This Row],[Vol.sat]]</f>
        <v>0.37076530612244901</v>
      </c>
    </row>
    <row r="21" spans="1:6" x14ac:dyDescent="0.25">
      <c r="A21" s="3">
        <v>30</v>
      </c>
      <c r="B21" s="3">
        <v>35</v>
      </c>
      <c r="C21" s="3">
        <v>20</v>
      </c>
      <c r="D21" s="4">
        <v>2.0099999999999998</v>
      </c>
      <c r="E21" s="5">
        <v>0.67090000000000005</v>
      </c>
      <c r="F21" s="5">
        <f>Tabela1[[#This Row],[Massa.seca]]/Tabela1[[#This Row],[Vol.sat]]</f>
        <v>0.33378109452736326</v>
      </c>
    </row>
    <row r="22" spans="1:6" ht="17.25" x14ac:dyDescent="0.25">
      <c r="A22" s="3"/>
      <c r="B22" s="3"/>
      <c r="C22" s="3"/>
      <c r="D22" s="28" t="s">
        <v>27</v>
      </c>
      <c r="E22" s="26" t="s">
        <v>29</v>
      </c>
      <c r="F22" s="27" t="s">
        <v>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A00A-2BB1-4A3C-8ADB-F9800ADF927A}">
  <dimension ref="A1:F26"/>
  <sheetViews>
    <sheetView topLeftCell="B1" workbookViewId="0">
      <selection activeCell="F28" sqref="F28"/>
    </sheetView>
  </sheetViews>
  <sheetFormatPr defaultRowHeight="15" x14ac:dyDescent="0.25"/>
  <cols>
    <col min="1" max="1" width="7.28515625" customWidth="1"/>
    <col min="2" max="2" width="4.140625" customWidth="1"/>
    <col min="3" max="3" width="10.5703125" customWidth="1"/>
    <col min="4" max="4" width="11" bestFit="1" customWidth="1"/>
    <col min="5" max="5" width="13.140625" style="13" customWidth="1"/>
    <col min="6" max="6" width="9.5703125" style="13" customWidth="1"/>
  </cols>
  <sheetData>
    <row r="1" spans="1:6" x14ac:dyDescent="0.25">
      <c r="A1" s="2" t="s">
        <v>0</v>
      </c>
      <c r="B1" s="2" t="s">
        <v>2</v>
      </c>
      <c r="C1" s="2" t="s">
        <v>1</v>
      </c>
      <c r="D1" s="2" t="s">
        <v>25</v>
      </c>
      <c r="E1" s="12" t="s">
        <v>26</v>
      </c>
      <c r="F1" s="12" t="s">
        <v>24</v>
      </c>
    </row>
    <row r="2" spans="1:6" x14ac:dyDescent="0.25">
      <c r="A2" s="3">
        <v>1</v>
      </c>
      <c r="B2" s="3">
        <v>36</v>
      </c>
      <c r="C2" s="3">
        <v>1</v>
      </c>
      <c r="D2" s="3" t="s">
        <v>3</v>
      </c>
      <c r="E2" s="5">
        <v>0.71319999999999995</v>
      </c>
      <c r="F2" s="5">
        <f>Tabela3[[#This Row],[Massa.seca]]/Tabela3[[#This Row],[Vol.sat]]</f>
        <v>0.31839285714285709</v>
      </c>
    </row>
    <row r="3" spans="1:6" x14ac:dyDescent="0.25">
      <c r="A3" s="3">
        <v>2</v>
      </c>
      <c r="B3" s="3">
        <v>37</v>
      </c>
      <c r="C3" s="3">
        <v>2</v>
      </c>
      <c r="D3" s="3" t="s">
        <v>4</v>
      </c>
      <c r="E3" s="5">
        <v>0.62370000000000003</v>
      </c>
      <c r="F3" s="5">
        <f>Tabela3[[#This Row],[Massa.seca]]/Tabela3[[#This Row],[Vol.sat]]</f>
        <v>0.33352941176470591</v>
      </c>
    </row>
    <row r="4" spans="1:6" x14ac:dyDescent="0.25">
      <c r="A4" s="3">
        <v>3</v>
      </c>
      <c r="B4" s="3">
        <v>38</v>
      </c>
      <c r="C4" s="3">
        <v>3</v>
      </c>
      <c r="D4" s="3" t="s">
        <v>5</v>
      </c>
      <c r="E4" s="5">
        <v>0.80289999999999995</v>
      </c>
      <c r="F4" s="5">
        <f>Tabela3[[#This Row],[Massa.seca]]/Tabela3[[#This Row],[Vol.sat]]</f>
        <v>0.34165957446808509</v>
      </c>
    </row>
    <row r="5" spans="1:6" x14ac:dyDescent="0.25">
      <c r="A5" s="3">
        <v>4</v>
      </c>
      <c r="B5" s="3">
        <v>39</v>
      </c>
      <c r="C5" s="3">
        <v>4</v>
      </c>
      <c r="D5" s="3" t="s">
        <v>6</v>
      </c>
      <c r="E5" s="5">
        <v>0.58340000000000003</v>
      </c>
      <c r="F5" s="5">
        <f>Tabela3[[#This Row],[Massa.seca]]/Tabela3[[#This Row],[Vol.sat]]</f>
        <v>0.302279792746114</v>
      </c>
    </row>
    <row r="6" spans="1:6" x14ac:dyDescent="0.25">
      <c r="A6" s="3">
        <v>5</v>
      </c>
      <c r="B6" s="3">
        <v>40</v>
      </c>
      <c r="C6" s="3">
        <v>5</v>
      </c>
      <c r="D6" s="3" t="s">
        <v>7</v>
      </c>
      <c r="E6" s="5">
        <v>0.65080000000000005</v>
      </c>
      <c r="F6" s="5">
        <f>Tabela3[[#This Row],[Massa.seca]]/Tabela3[[#This Row],[Vol.sat]]</f>
        <v>0.32059113300492614</v>
      </c>
    </row>
    <row r="7" spans="1:6" x14ac:dyDescent="0.25">
      <c r="A7" s="3">
        <v>6</v>
      </c>
      <c r="B7" s="3">
        <v>41</v>
      </c>
      <c r="C7" s="3">
        <v>6</v>
      </c>
      <c r="D7" s="3" t="s">
        <v>8</v>
      </c>
      <c r="E7" s="5">
        <v>0.73419999999999996</v>
      </c>
      <c r="F7" s="5">
        <f>Tabela3[[#This Row],[Massa.seca]]/Tabela3[[#This Row],[Vol.sat]]</f>
        <v>0.33678899082568803</v>
      </c>
    </row>
    <row r="8" spans="1:6" x14ac:dyDescent="0.25">
      <c r="A8" s="3">
        <v>8</v>
      </c>
      <c r="B8" s="3">
        <v>42</v>
      </c>
      <c r="C8" s="3">
        <v>7</v>
      </c>
      <c r="D8" s="3" t="s">
        <v>9</v>
      </c>
      <c r="E8" s="5">
        <v>0.70799999999999996</v>
      </c>
      <c r="F8" s="5">
        <f>Tabela3[[#This Row],[Massa.seca]]/Tabela3[[#This Row],[Vol.sat]]</f>
        <v>0.33084112149532707</v>
      </c>
    </row>
    <row r="9" spans="1:6" x14ac:dyDescent="0.25">
      <c r="A9" s="3">
        <v>9</v>
      </c>
      <c r="B9" s="3">
        <v>43</v>
      </c>
      <c r="C9" s="3">
        <v>8</v>
      </c>
      <c r="D9" s="3" t="s">
        <v>10</v>
      </c>
      <c r="E9" s="5">
        <v>0.71020000000000005</v>
      </c>
      <c r="F9" s="5">
        <f>Tabela3[[#This Row],[Massa.seca]]/Tabela3[[#This Row],[Vol.sat]]</f>
        <v>0.32879629629629631</v>
      </c>
    </row>
    <row r="10" spans="1:6" x14ac:dyDescent="0.25">
      <c r="A10" s="3">
        <v>10</v>
      </c>
      <c r="B10" s="3">
        <v>44</v>
      </c>
      <c r="C10" s="3">
        <v>9</v>
      </c>
      <c r="D10" s="3" t="s">
        <v>11</v>
      </c>
      <c r="E10" s="5">
        <v>0.72119999999999995</v>
      </c>
      <c r="F10" s="5">
        <f>Tabela3[[#This Row],[Massa.seca]]/Tabela3[[#This Row],[Vol.sat]]</f>
        <v>0.34342857142857142</v>
      </c>
    </row>
    <row r="11" spans="1:6" x14ac:dyDescent="0.25">
      <c r="A11" s="3">
        <v>8</v>
      </c>
      <c r="B11" s="3">
        <v>45</v>
      </c>
      <c r="C11" s="3">
        <v>10</v>
      </c>
      <c r="D11" s="3" t="s">
        <v>12</v>
      </c>
      <c r="E11" s="5">
        <v>0.79649999999999999</v>
      </c>
      <c r="F11" s="5">
        <f>Tabela3[[#This Row],[Massa.seca]]/Tabela3[[#This Row],[Vol.sat]]</f>
        <v>0.33187500000000003</v>
      </c>
    </row>
    <row r="12" spans="1:6" x14ac:dyDescent="0.25">
      <c r="A12" s="3">
        <v>12</v>
      </c>
      <c r="B12" s="3">
        <v>46</v>
      </c>
      <c r="C12" s="3">
        <v>11</v>
      </c>
      <c r="D12" s="3" t="s">
        <v>13</v>
      </c>
      <c r="E12" s="5">
        <v>0.73170000000000002</v>
      </c>
      <c r="F12" s="5">
        <f>Tabela3[[#This Row],[Massa.seca]]/Tabela3[[#This Row],[Vol.sat]]</f>
        <v>0.35177884615384614</v>
      </c>
    </row>
    <row r="13" spans="1:6" x14ac:dyDescent="0.25">
      <c r="A13" s="3">
        <v>13</v>
      </c>
      <c r="B13" s="3">
        <v>47</v>
      </c>
      <c r="C13" s="3">
        <v>12</v>
      </c>
      <c r="D13" s="3" t="s">
        <v>14</v>
      </c>
      <c r="E13" s="5">
        <v>0.67330000000000001</v>
      </c>
      <c r="F13" s="5">
        <f>Tabela3[[#This Row],[Massa.seca]]/Tabela3[[#This Row],[Vol.sat]]</f>
        <v>0.33665</v>
      </c>
    </row>
    <row r="14" spans="1:6" x14ac:dyDescent="0.25">
      <c r="A14" s="3">
        <v>14</v>
      </c>
      <c r="B14" s="3">
        <v>48</v>
      </c>
      <c r="C14" s="3">
        <v>13</v>
      </c>
      <c r="D14" s="3" t="s">
        <v>15</v>
      </c>
      <c r="E14" s="5">
        <v>0.62460000000000004</v>
      </c>
      <c r="F14" s="5">
        <f>Tabela3[[#This Row],[Massa.seca]]/Tabela3[[#This Row],[Vol.sat]]</f>
        <v>0.30173913043478268</v>
      </c>
    </row>
    <row r="15" spans="1:6" x14ac:dyDescent="0.25">
      <c r="A15" s="3">
        <v>15</v>
      </c>
      <c r="B15" s="3">
        <v>49</v>
      </c>
      <c r="C15" s="3">
        <v>14</v>
      </c>
      <c r="D15" s="3" t="s">
        <v>16</v>
      </c>
      <c r="E15" s="5">
        <v>0.72250000000000003</v>
      </c>
      <c r="F15" s="5">
        <f>Tabela3[[#This Row],[Massa.seca]]/Tabela3[[#This Row],[Vol.sat]]</f>
        <v>0.29251012145748989</v>
      </c>
    </row>
    <row r="16" spans="1:6" x14ac:dyDescent="0.25">
      <c r="A16" s="3">
        <v>16</v>
      </c>
      <c r="B16" s="3">
        <v>50</v>
      </c>
      <c r="C16" s="3">
        <v>15</v>
      </c>
      <c r="D16" s="3" t="s">
        <v>17</v>
      </c>
      <c r="E16" s="5">
        <v>0.72519999999999996</v>
      </c>
      <c r="F16" s="5">
        <f>Tabela3[[#This Row],[Massa.seca]]/Tabela3[[#This Row],[Vol.sat]]</f>
        <v>0.30599156118143456</v>
      </c>
    </row>
    <row r="17" spans="1:6" x14ac:dyDescent="0.25">
      <c r="A17" s="3">
        <v>17</v>
      </c>
      <c r="B17" s="3">
        <v>51</v>
      </c>
      <c r="C17" s="3">
        <v>16</v>
      </c>
      <c r="D17" s="3" t="s">
        <v>18</v>
      </c>
      <c r="E17" s="5">
        <v>0.97509999999999997</v>
      </c>
      <c r="F17" s="5">
        <f>Tabela3[[#This Row],[Massa.seca]]/Tabela3[[#This Row],[Vol.sat]]</f>
        <v>0.32831649831649828</v>
      </c>
    </row>
    <row r="18" spans="1:6" x14ac:dyDescent="0.25">
      <c r="A18" s="3">
        <v>18</v>
      </c>
      <c r="B18" s="3">
        <v>52</v>
      </c>
      <c r="C18" s="3">
        <v>17</v>
      </c>
      <c r="D18" s="3" t="s">
        <v>19</v>
      </c>
      <c r="E18" s="5">
        <v>0.75090000000000001</v>
      </c>
      <c r="F18" s="5">
        <f>Tabela3[[#This Row],[Massa.seca]]/Tabela3[[#This Row],[Vol.sat]]</f>
        <v>0.322274678111588</v>
      </c>
    </row>
    <row r="19" spans="1:6" x14ac:dyDescent="0.25">
      <c r="A19" s="3">
        <v>19</v>
      </c>
      <c r="B19" s="3">
        <v>53</v>
      </c>
      <c r="C19" s="3">
        <v>18</v>
      </c>
      <c r="D19" s="3" t="s">
        <v>20</v>
      </c>
      <c r="E19" s="5">
        <v>0.52759999999999996</v>
      </c>
      <c r="F19" s="5">
        <f>Tabela3[[#This Row],[Massa.seca]]/Tabela3[[#This Row],[Vol.sat]]</f>
        <v>0.32974999999999993</v>
      </c>
    </row>
    <row r="20" spans="1:6" x14ac:dyDescent="0.25">
      <c r="A20" s="3">
        <v>20</v>
      </c>
      <c r="B20" s="3">
        <v>54</v>
      </c>
      <c r="C20" s="3">
        <v>19</v>
      </c>
      <c r="D20" s="3" t="s">
        <v>20</v>
      </c>
      <c r="E20" s="5">
        <v>0.6018</v>
      </c>
      <c r="F20" s="5">
        <f>Tabela3[[#This Row],[Massa.seca]]/Tabela3[[#This Row],[Vol.sat]]</f>
        <v>0.37612499999999999</v>
      </c>
    </row>
    <row r="21" spans="1:6" x14ac:dyDescent="0.25">
      <c r="A21" s="3">
        <v>21</v>
      </c>
      <c r="B21" s="3">
        <v>55</v>
      </c>
      <c r="C21" s="3">
        <v>20</v>
      </c>
      <c r="D21" s="3" t="s">
        <v>19</v>
      </c>
      <c r="E21" s="5">
        <v>0.77829999999999999</v>
      </c>
      <c r="F21" s="5">
        <f>Tabela3[[#This Row],[Massa.seca]]/Tabela3[[#This Row],[Vol.sat]]</f>
        <v>0.3340343347639485</v>
      </c>
    </row>
    <row r="22" spans="1:6" x14ac:dyDescent="0.25">
      <c r="A22" s="3">
        <v>22</v>
      </c>
      <c r="B22" s="3">
        <v>56</v>
      </c>
      <c r="C22" s="3">
        <v>21</v>
      </c>
      <c r="D22" s="3" t="s">
        <v>21</v>
      </c>
      <c r="E22" s="5">
        <v>0.69289999999999996</v>
      </c>
      <c r="F22" s="5">
        <f>Tabela3[[#This Row],[Massa.seca]]/Tabela3[[#This Row],[Vol.sat]]</f>
        <v>0.31495454545454543</v>
      </c>
    </row>
    <row r="23" spans="1:6" x14ac:dyDescent="0.25">
      <c r="A23" s="3">
        <v>23</v>
      </c>
      <c r="B23" s="3">
        <v>57</v>
      </c>
      <c r="C23" s="3">
        <v>22</v>
      </c>
      <c r="D23" s="3" t="s">
        <v>22</v>
      </c>
      <c r="E23" s="5">
        <v>0.73170000000000002</v>
      </c>
      <c r="F23" s="5">
        <f>Tabela3[[#This Row],[Massa.seca]]/Tabela3[[#This Row],[Vol.sat]]</f>
        <v>0.33108597285067876</v>
      </c>
    </row>
    <row r="24" spans="1:6" x14ac:dyDescent="0.25">
      <c r="A24" s="3">
        <v>26</v>
      </c>
      <c r="B24" s="3">
        <v>58</v>
      </c>
      <c r="C24" s="3">
        <v>23</v>
      </c>
      <c r="D24" s="3" t="s">
        <v>17</v>
      </c>
      <c r="E24" s="5">
        <v>0.82279999999999998</v>
      </c>
      <c r="F24" s="5">
        <f>Tabela3[[#This Row],[Massa.seca]]/Tabela3[[#This Row],[Vol.sat]]</f>
        <v>0.34717299578059069</v>
      </c>
    </row>
    <row r="25" spans="1:6" x14ac:dyDescent="0.25">
      <c r="A25" s="3">
        <v>28</v>
      </c>
      <c r="B25" s="3">
        <v>59</v>
      </c>
      <c r="C25" s="3">
        <v>24</v>
      </c>
      <c r="D25" s="3" t="s">
        <v>23</v>
      </c>
      <c r="E25" s="5">
        <v>0.40050000000000002</v>
      </c>
      <c r="F25" s="5">
        <f>Tabela3[[#This Row],[Massa.seca]]/Tabela3[[#This Row],[Vol.sat]]</f>
        <v>0.32040000000000002</v>
      </c>
    </row>
    <row r="26" spans="1:6" ht="17.25" x14ac:dyDescent="0.25">
      <c r="A26" s="3"/>
      <c r="B26" s="3"/>
      <c r="C26" s="3"/>
      <c r="D26" s="25" t="s">
        <v>27</v>
      </c>
      <c r="E26" s="26" t="s">
        <v>29</v>
      </c>
      <c r="F26" s="27" t="s">
        <v>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B180-C268-4667-A3E4-1E9B99A9E957}">
  <dimension ref="A1:H25"/>
  <sheetViews>
    <sheetView tabSelected="1" topLeftCell="B1" workbookViewId="0">
      <selection activeCell="F11" sqref="F11"/>
    </sheetView>
  </sheetViews>
  <sheetFormatPr defaultRowHeight="15" x14ac:dyDescent="0.25"/>
  <cols>
    <col min="1" max="1" width="5.140625" customWidth="1"/>
    <col min="2" max="2" width="6.140625" customWidth="1"/>
    <col min="3" max="3" width="10.5703125" customWidth="1"/>
    <col min="4" max="4" width="9.28515625" style="11" customWidth="1"/>
    <col min="5" max="5" width="13.140625" style="13" customWidth="1"/>
    <col min="6" max="6" width="9.5703125" style="13" customWidth="1"/>
  </cols>
  <sheetData>
    <row r="1" spans="1:8" x14ac:dyDescent="0.25">
      <c r="A1" s="1" t="s">
        <v>0</v>
      </c>
      <c r="B1" s="2" t="s">
        <v>2</v>
      </c>
      <c r="C1" s="2" t="s">
        <v>1</v>
      </c>
      <c r="D1" s="10" t="s">
        <v>25</v>
      </c>
      <c r="E1" s="12" t="s">
        <v>26</v>
      </c>
      <c r="F1" s="20" t="s">
        <v>24</v>
      </c>
    </row>
    <row r="2" spans="1:8" x14ac:dyDescent="0.25">
      <c r="A2" s="6">
        <v>1</v>
      </c>
      <c r="B2" s="7">
        <v>60</v>
      </c>
      <c r="C2" s="7">
        <v>1</v>
      </c>
      <c r="D2" s="16">
        <v>1.92</v>
      </c>
      <c r="E2" s="18">
        <v>0.58699999999999997</v>
      </c>
      <c r="F2" s="21">
        <f>Tabela2[[#This Row],[Massa.seca]]/Tabela2[[#This Row],[Vol.sat]]</f>
        <v>0.30572916666666666</v>
      </c>
    </row>
    <row r="3" spans="1:8" x14ac:dyDescent="0.25">
      <c r="A3" s="6">
        <v>4</v>
      </c>
      <c r="B3" s="7">
        <v>61</v>
      </c>
      <c r="C3" s="7">
        <v>2</v>
      </c>
      <c r="D3" s="16">
        <v>2.2799999999999998</v>
      </c>
      <c r="E3" s="18">
        <v>0.82850000000000001</v>
      </c>
      <c r="F3" s="21">
        <f>Tabela2[[#This Row],[Massa.seca]]/Tabela2[[#This Row],[Vol.sat]]</f>
        <v>0.36337719298245619</v>
      </c>
    </row>
    <row r="4" spans="1:8" x14ac:dyDescent="0.25">
      <c r="A4" s="6">
        <v>5</v>
      </c>
      <c r="B4" s="7">
        <v>62</v>
      </c>
      <c r="C4" s="7">
        <v>3</v>
      </c>
      <c r="D4" s="16">
        <v>1.92</v>
      </c>
      <c r="E4" s="18">
        <v>0.5605</v>
      </c>
      <c r="F4" s="21">
        <f>Tabela2[[#This Row],[Massa.seca]]/Tabela2[[#This Row],[Vol.sat]]</f>
        <v>0.29192708333333334</v>
      </c>
    </row>
    <row r="5" spans="1:8" x14ac:dyDescent="0.25">
      <c r="A5" s="6">
        <v>6</v>
      </c>
      <c r="B5" s="7">
        <v>63</v>
      </c>
      <c r="C5" s="7">
        <v>4</v>
      </c>
      <c r="D5" s="16">
        <v>1.88</v>
      </c>
      <c r="E5" s="18">
        <v>0.67849999999999999</v>
      </c>
      <c r="F5" s="21">
        <f>Tabela2[[#This Row],[Massa.seca]]/Tabela2[[#This Row],[Vol.sat]]</f>
        <v>0.36090425531914894</v>
      </c>
    </row>
    <row r="6" spans="1:8" x14ac:dyDescent="0.25">
      <c r="A6" s="6">
        <v>8</v>
      </c>
      <c r="B6" s="7">
        <v>64</v>
      </c>
      <c r="C6" s="7">
        <v>5</v>
      </c>
      <c r="D6" s="16">
        <v>2.2999999999999998</v>
      </c>
      <c r="E6" s="18">
        <v>0.72270000000000001</v>
      </c>
      <c r="F6" s="21">
        <f>Tabela2[[#This Row],[Massa.seca]]/Tabela2[[#This Row],[Vol.sat]]</f>
        <v>0.31421739130434784</v>
      </c>
    </row>
    <row r="7" spans="1:8" x14ac:dyDescent="0.25">
      <c r="A7" s="6">
        <v>10</v>
      </c>
      <c r="B7" s="7">
        <v>65</v>
      </c>
      <c r="C7" s="7">
        <v>6</v>
      </c>
      <c r="D7" s="16">
        <v>1.76</v>
      </c>
      <c r="E7" s="18">
        <v>0.56620000000000004</v>
      </c>
      <c r="F7" s="21">
        <f>Tabela2[[#This Row],[Massa.seca]]/Tabela2[[#This Row],[Vol.sat]]</f>
        <v>0.32170454545454547</v>
      </c>
    </row>
    <row r="8" spans="1:8" x14ac:dyDescent="0.25">
      <c r="A8" s="6">
        <v>11</v>
      </c>
      <c r="B8" s="7">
        <v>66</v>
      </c>
      <c r="C8" s="7">
        <v>7</v>
      </c>
      <c r="D8" s="16">
        <v>2.2400000000000002</v>
      </c>
      <c r="E8" s="18">
        <v>0.70179999999999998</v>
      </c>
      <c r="F8" s="21">
        <f>Tabela2[[#This Row],[Massa.seca]]/Tabela2[[#This Row],[Vol.sat]]</f>
        <v>0.3133035714285714</v>
      </c>
    </row>
    <row r="9" spans="1:8" x14ac:dyDescent="0.25">
      <c r="A9" s="6">
        <v>12</v>
      </c>
      <c r="B9" s="7">
        <v>67</v>
      </c>
      <c r="C9" s="7">
        <v>8</v>
      </c>
      <c r="D9" s="16">
        <v>1.74</v>
      </c>
      <c r="E9" s="18">
        <v>0.58299999999999996</v>
      </c>
      <c r="F9" s="21">
        <f>Tabela2[[#This Row],[Massa.seca]]/Tabela2[[#This Row],[Vol.sat]]</f>
        <v>0.3350574712643678</v>
      </c>
      <c r="H9" t="s">
        <v>30</v>
      </c>
    </row>
    <row r="10" spans="1:8" x14ac:dyDescent="0.25">
      <c r="A10" s="6">
        <v>13</v>
      </c>
      <c r="B10" s="7">
        <v>68</v>
      </c>
      <c r="C10" s="7">
        <v>9</v>
      </c>
      <c r="D10" s="16">
        <v>2.2000000000000002</v>
      </c>
      <c r="E10" s="18">
        <v>0.74850000000000005</v>
      </c>
      <c r="F10" s="21">
        <f>Tabela2[[#This Row],[Massa.seca]]/Tabela2[[#This Row],[Vol.sat]]</f>
        <v>0.34022727272727271</v>
      </c>
    </row>
    <row r="11" spans="1:8" x14ac:dyDescent="0.25">
      <c r="A11" s="6">
        <v>15</v>
      </c>
      <c r="B11" s="7">
        <v>69</v>
      </c>
      <c r="C11" s="7">
        <v>10</v>
      </c>
      <c r="D11" s="16">
        <v>2.15</v>
      </c>
      <c r="E11" s="18">
        <v>0.62749999999999995</v>
      </c>
      <c r="F11" s="21">
        <f>Tabela2[[#This Row],[Massa.seca]]/Tabela2[[#This Row],[Vol.sat]]</f>
        <v>0.29186046511627906</v>
      </c>
    </row>
    <row r="12" spans="1:8" x14ac:dyDescent="0.25">
      <c r="A12" s="6">
        <v>16</v>
      </c>
      <c r="B12" s="7">
        <v>70</v>
      </c>
      <c r="C12" s="7">
        <v>11</v>
      </c>
      <c r="D12" s="16">
        <v>2.1800000000000002</v>
      </c>
      <c r="E12" s="18">
        <v>0.75209999999999999</v>
      </c>
      <c r="F12" s="21">
        <f>Tabela2[[#This Row],[Massa.seca]]/Tabela2[[#This Row],[Vol.sat]]</f>
        <v>0.34499999999999997</v>
      </c>
    </row>
    <row r="13" spans="1:8" x14ac:dyDescent="0.25">
      <c r="A13" s="6">
        <v>17</v>
      </c>
      <c r="B13" s="7">
        <v>71</v>
      </c>
      <c r="C13" s="7">
        <v>12</v>
      </c>
      <c r="D13" s="16">
        <v>1.26</v>
      </c>
      <c r="E13" s="18">
        <v>0.36849999999999999</v>
      </c>
      <c r="F13" s="21">
        <f>Tabela2[[#This Row],[Massa.seca]]/Tabela2[[#This Row],[Vol.sat]]</f>
        <v>0.29246031746031748</v>
      </c>
    </row>
    <row r="14" spans="1:8" x14ac:dyDescent="0.25">
      <c r="A14" s="6">
        <v>18</v>
      </c>
      <c r="B14" s="7">
        <v>72</v>
      </c>
      <c r="C14" s="7">
        <v>13</v>
      </c>
      <c r="D14" s="16">
        <v>2.21</v>
      </c>
      <c r="E14" s="18">
        <v>0.76680000000000004</v>
      </c>
      <c r="F14" s="21">
        <f>Tabela2[[#This Row],[Massa.seca]]/Tabela2[[#This Row],[Vol.sat]]</f>
        <v>0.34696832579185521</v>
      </c>
    </row>
    <row r="15" spans="1:8" x14ac:dyDescent="0.25">
      <c r="A15" s="6">
        <v>19</v>
      </c>
      <c r="B15" s="7">
        <v>73</v>
      </c>
      <c r="C15" s="7">
        <v>14</v>
      </c>
      <c r="D15" s="16">
        <v>2.41</v>
      </c>
      <c r="E15" s="18">
        <v>0.73680000000000001</v>
      </c>
      <c r="F15" s="21">
        <f>Tabela2[[#This Row],[Massa.seca]]/Tabela2[[#This Row],[Vol.sat]]</f>
        <v>0.30572614107883817</v>
      </c>
    </row>
    <row r="16" spans="1:8" x14ac:dyDescent="0.25">
      <c r="A16" s="6">
        <v>20</v>
      </c>
      <c r="B16" s="7">
        <v>74</v>
      </c>
      <c r="C16" s="7">
        <v>15</v>
      </c>
      <c r="D16" s="16">
        <v>2.1</v>
      </c>
      <c r="E16" s="18">
        <v>0.68969999999999998</v>
      </c>
      <c r="F16" s="21">
        <f>Tabela2[[#This Row],[Massa.seca]]/Tabela2[[#This Row],[Vol.sat]]</f>
        <v>0.3284285714285714</v>
      </c>
    </row>
    <row r="17" spans="1:6" x14ac:dyDescent="0.25">
      <c r="A17" s="6">
        <v>21</v>
      </c>
      <c r="B17" s="7">
        <v>75</v>
      </c>
      <c r="C17" s="7">
        <v>16</v>
      </c>
      <c r="D17" s="16">
        <v>1.67</v>
      </c>
      <c r="E17" s="18">
        <v>0.53920000000000001</v>
      </c>
      <c r="F17" s="21">
        <f>Tabela2[[#This Row],[Massa.seca]]/Tabela2[[#This Row],[Vol.sat]]</f>
        <v>0.32287425149700599</v>
      </c>
    </row>
    <row r="18" spans="1:6" x14ac:dyDescent="0.25">
      <c r="A18" s="6">
        <v>23</v>
      </c>
      <c r="B18" s="7">
        <v>76</v>
      </c>
      <c r="C18" s="7">
        <v>17</v>
      </c>
      <c r="D18" s="16">
        <v>2.16</v>
      </c>
      <c r="E18" s="18">
        <v>0.74260000000000004</v>
      </c>
      <c r="F18" s="21">
        <f>Tabela2[[#This Row],[Massa.seca]]/Tabela2[[#This Row],[Vol.sat]]</f>
        <v>0.34379629629629627</v>
      </c>
    </row>
    <row r="19" spans="1:6" x14ac:dyDescent="0.25">
      <c r="A19" s="6">
        <v>26</v>
      </c>
      <c r="B19" s="7">
        <v>77</v>
      </c>
      <c r="C19" s="7">
        <v>18</v>
      </c>
      <c r="D19" s="16">
        <v>1.78</v>
      </c>
      <c r="E19" s="18">
        <v>0.59079999999999999</v>
      </c>
      <c r="F19" s="21">
        <f>Tabela2[[#This Row],[Massa.seca]]/Tabela2[[#This Row],[Vol.sat]]</f>
        <v>0.33191011235955054</v>
      </c>
    </row>
    <row r="20" spans="1:6" x14ac:dyDescent="0.25">
      <c r="A20" s="6">
        <v>27</v>
      </c>
      <c r="B20" s="7">
        <v>78</v>
      </c>
      <c r="C20" s="7">
        <v>19</v>
      </c>
      <c r="D20" s="16">
        <v>2.2200000000000002</v>
      </c>
      <c r="E20" s="18">
        <v>0.7833</v>
      </c>
      <c r="F20" s="21">
        <f>Tabela2[[#This Row],[Massa.seca]]/Tabela2[[#This Row],[Vol.sat]]</f>
        <v>0.35283783783783779</v>
      </c>
    </row>
    <row r="21" spans="1:6" x14ac:dyDescent="0.25">
      <c r="A21" s="6">
        <v>28</v>
      </c>
      <c r="B21" s="7">
        <v>79</v>
      </c>
      <c r="C21" s="7">
        <v>20</v>
      </c>
      <c r="D21" s="16">
        <v>2.21</v>
      </c>
      <c r="E21" s="18">
        <v>0.6845</v>
      </c>
      <c r="F21" s="21">
        <f>Tabela2[[#This Row],[Massa.seca]]/Tabela2[[#This Row],[Vol.sat]]</f>
        <v>0.30972850678733033</v>
      </c>
    </row>
    <row r="22" spans="1:6" x14ac:dyDescent="0.25">
      <c r="A22" s="6">
        <v>29</v>
      </c>
      <c r="B22" s="7">
        <v>80</v>
      </c>
      <c r="C22" s="7">
        <v>21</v>
      </c>
      <c r="D22" s="16">
        <v>1.74</v>
      </c>
      <c r="E22" s="18">
        <v>0.65890000000000004</v>
      </c>
      <c r="F22" s="21">
        <f>Tabela2[[#This Row],[Massa.seca]]/Tabela2[[#This Row],[Vol.sat]]</f>
        <v>0.37867816091954026</v>
      </c>
    </row>
    <row r="23" spans="1:6" x14ac:dyDescent="0.25">
      <c r="A23" s="6">
        <v>30</v>
      </c>
      <c r="B23" s="7">
        <v>81</v>
      </c>
      <c r="C23" s="7">
        <v>22</v>
      </c>
      <c r="D23" s="16">
        <v>1.85</v>
      </c>
      <c r="E23" s="18">
        <v>0.61109999999999998</v>
      </c>
      <c r="F23" s="21">
        <f>Tabela2[[#This Row],[Massa.seca]]/Tabela2[[#This Row],[Vol.sat]]</f>
        <v>0.33032432432432429</v>
      </c>
    </row>
    <row r="24" spans="1:6" x14ac:dyDescent="0.25">
      <c r="A24" s="8">
        <v>31</v>
      </c>
      <c r="B24" s="9">
        <v>82</v>
      </c>
      <c r="C24" s="9">
        <v>23</v>
      </c>
      <c r="D24" s="17">
        <v>1.53</v>
      </c>
      <c r="E24" s="19">
        <v>0.4748</v>
      </c>
      <c r="F24" s="22">
        <f>Tabela2[[#This Row],[Massa.seca]]/Tabela2[[#This Row],[Vol.sat]]</f>
        <v>0.31032679738562091</v>
      </c>
    </row>
    <row r="25" spans="1:6" ht="17.25" x14ac:dyDescent="0.25">
      <c r="A25" s="23"/>
      <c r="B25" s="24"/>
      <c r="C25" s="24"/>
      <c r="D25" s="25" t="s">
        <v>27</v>
      </c>
      <c r="E25" s="26" t="s">
        <v>29</v>
      </c>
      <c r="F25" s="27" t="s">
        <v>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6152-C580-42A2-B520-5E9218C403D2}">
  <dimension ref="A1:F25"/>
  <sheetViews>
    <sheetView workbookViewId="0">
      <selection activeCell="G26" sqref="G26"/>
    </sheetView>
  </sheetViews>
  <sheetFormatPr defaultRowHeight="15" x14ac:dyDescent="0.25"/>
  <cols>
    <col min="2" max="2" width="10.42578125" customWidth="1"/>
    <col min="3" max="3" width="10.5703125" customWidth="1"/>
    <col min="4" max="4" width="9.28515625" style="11" customWidth="1"/>
    <col min="5" max="5" width="13.140625" style="15" customWidth="1"/>
    <col min="6" max="6" width="9.5703125" style="13" customWidth="1"/>
  </cols>
  <sheetData>
    <row r="1" spans="1:6" x14ac:dyDescent="0.25">
      <c r="A1" s="1" t="s">
        <v>0</v>
      </c>
      <c r="B1" s="2" t="s">
        <v>2</v>
      </c>
      <c r="C1" s="2" t="s">
        <v>1</v>
      </c>
      <c r="D1" s="10" t="s">
        <v>25</v>
      </c>
      <c r="E1" s="14" t="s">
        <v>26</v>
      </c>
      <c r="F1" s="20" t="s">
        <v>24</v>
      </c>
    </row>
    <row r="2" spans="1:6" x14ac:dyDescent="0.25">
      <c r="A2" s="6">
        <v>1</v>
      </c>
      <c r="B2" s="7">
        <v>83</v>
      </c>
      <c r="C2" s="7">
        <v>1</v>
      </c>
      <c r="D2" s="16">
        <v>2.06</v>
      </c>
      <c r="E2" s="18">
        <v>0.71719999999999995</v>
      </c>
      <c r="F2" s="21">
        <f>Tabela4[[#This Row],[Massa.seca]]/Tabela4[[#This Row],[Vol.sat]]</f>
        <v>0.34815533980582519</v>
      </c>
    </row>
    <row r="3" spans="1:6" x14ac:dyDescent="0.25">
      <c r="A3" s="6">
        <v>2</v>
      </c>
      <c r="B3" s="7">
        <v>84</v>
      </c>
      <c r="C3" s="7">
        <v>2</v>
      </c>
      <c r="D3" s="16">
        <v>2.11</v>
      </c>
      <c r="E3" s="18">
        <v>0.65269999999999995</v>
      </c>
      <c r="F3" s="21">
        <f>Tabela4[[#This Row],[Massa.seca]]/Tabela4[[#This Row],[Vol.sat]]</f>
        <v>0.30933649289099524</v>
      </c>
    </row>
    <row r="4" spans="1:6" x14ac:dyDescent="0.25">
      <c r="A4" s="6">
        <v>5</v>
      </c>
      <c r="B4" s="7">
        <v>85</v>
      </c>
      <c r="C4" s="7">
        <v>3</v>
      </c>
      <c r="D4" s="16">
        <v>1.96</v>
      </c>
      <c r="E4" s="18">
        <v>0.70279999999999998</v>
      </c>
      <c r="F4" s="21">
        <f>Tabela4[[#This Row],[Massa.seca]]/Tabela4[[#This Row],[Vol.sat]]</f>
        <v>0.35857142857142854</v>
      </c>
    </row>
    <row r="5" spans="1:6" x14ac:dyDescent="0.25">
      <c r="A5" s="6">
        <v>6</v>
      </c>
      <c r="B5" s="7">
        <v>86</v>
      </c>
      <c r="C5" s="7">
        <v>4</v>
      </c>
      <c r="D5" s="16">
        <v>1.4</v>
      </c>
      <c r="E5" s="18">
        <v>0.43530000000000002</v>
      </c>
      <c r="F5" s="21">
        <f>Tabela4[[#This Row],[Massa.seca]]/Tabela4[[#This Row],[Vol.sat]]</f>
        <v>0.31092857142857144</v>
      </c>
    </row>
    <row r="6" spans="1:6" x14ac:dyDescent="0.25">
      <c r="A6" s="6">
        <v>7</v>
      </c>
      <c r="B6" s="7">
        <v>87</v>
      </c>
      <c r="C6" s="7">
        <v>5</v>
      </c>
      <c r="D6" s="16">
        <v>2.12</v>
      </c>
      <c r="E6" s="18">
        <v>0.6482</v>
      </c>
      <c r="F6" s="21">
        <f>Tabela4[[#This Row],[Massa.seca]]/Tabela4[[#This Row],[Vol.sat]]</f>
        <v>0.30575471698113205</v>
      </c>
    </row>
    <row r="7" spans="1:6" x14ac:dyDescent="0.25">
      <c r="A7" s="6">
        <v>9</v>
      </c>
      <c r="B7" s="7">
        <v>88</v>
      </c>
      <c r="C7" s="7">
        <v>6</v>
      </c>
      <c r="D7" s="16">
        <v>1.57</v>
      </c>
      <c r="E7" s="18">
        <v>0.51970000000000005</v>
      </c>
      <c r="F7" s="21">
        <f>Tabela4[[#This Row],[Massa.seca]]/Tabela4[[#This Row],[Vol.sat]]</f>
        <v>0.33101910828025477</v>
      </c>
    </row>
    <row r="8" spans="1:6" x14ac:dyDescent="0.25">
      <c r="A8" s="6">
        <v>10</v>
      </c>
      <c r="B8" s="7">
        <v>89</v>
      </c>
      <c r="C8" s="7">
        <v>7</v>
      </c>
      <c r="D8" s="16">
        <v>1.83</v>
      </c>
      <c r="E8" s="18">
        <v>0.59630000000000005</v>
      </c>
      <c r="F8" s="21">
        <f>Tabela4[[#This Row],[Massa.seca]]/Tabela4[[#This Row],[Vol.sat]]</f>
        <v>0.32584699453551913</v>
      </c>
    </row>
    <row r="9" spans="1:6" x14ac:dyDescent="0.25">
      <c r="A9" s="6">
        <v>11</v>
      </c>
      <c r="B9" s="7">
        <v>90</v>
      </c>
      <c r="C9" s="7">
        <v>8</v>
      </c>
      <c r="D9" s="16">
        <v>1.95</v>
      </c>
      <c r="E9" s="18">
        <v>0.6623</v>
      </c>
      <c r="F9" s="21">
        <f>Tabela4[[#This Row],[Massa.seca]]/Tabela4[[#This Row],[Vol.sat]]</f>
        <v>0.33964102564102566</v>
      </c>
    </row>
    <row r="10" spans="1:6" x14ac:dyDescent="0.25">
      <c r="A10" s="6">
        <v>12</v>
      </c>
      <c r="B10" s="7">
        <v>91</v>
      </c>
      <c r="C10" s="7">
        <v>9</v>
      </c>
      <c r="D10" s="16">
        <v>1.82</v>
      </c>
      <c r="E10" s="18">
        <v>0.59599999999999997</v>
      </c>
      <c r="F10" s="21">
        <f>Tabela4[[#This Row],[Massa.seca]]/Tabela4[[#This Row],[Vol.sat]]</f>
        <v>0.32747252747252747</v>
      </c>
    </row>
    <row r="11" spans="1:6" x14ac:dyDescent="0.25">
      <c r="A11" s="6">
        <v>15</v>
      </c>
      <c r="B11" s="7">
        <v>92</v>
      </c>
      <c r="C11" s="7">
        <v>10</v>
      </c>
      <c r="D11" s="16">
        <v>2.11</v>
      </c>
      <c r="E11" s="18">
        <v>0.62749999999999995</v>
      </c>
      <c r="F11" s="21">
        <f>Tabela4[[#This Row],[Massa.seca]]/Tabela4[[#This Row],[Vol.sat]]</f>
        <v>0.29739336492890994</v>
      </c>
    </row>
    <row r="12" spans="1:6" x14ac:dyDescent="0.25">
      <c r="A12" s="6">
        <v>16</v>
      </c>
      <c r="B12" s="7">
        <v>93</v>
      </c>
      <c r="C12" s="7">
        <v>11</v>
      </c>
      <c r="D12" s="16">
        <v>2.25</v>
      </c>
      <c r="E12" s="18">
        <v>0.71970000000000001</v>
      </c>
      <c r="F12" s="21">
        <f>Tabela4[[#This Row],[Massa.seca]]/Tabela4[[#This Row],[Vol.sat]]</f>
        <v>0.31986666666666669</v>
      </c>
    </row>
    <row r="13" spans="1:6" x14ac:dyDescent="0.25">
      <c r="A13" s="6">
        <v>17</v>
      </c>
      <c r="B13" s="7">
        <v>94</v>
      </c>
      <c r="C13" s="7">
        <v>12</v>
      </c>
      <c r="D13" s="16">
        <v>1.93</v>
      </c>
      <c r="E13" s="18">
        <v>0.65439999999999998</v>
      </c>
      <c r="F13" s="21">
        <f>Tabela4[[#This Row],[Massa.seca]]/Tabela4[[#This Row],[Vol.sat]]</f>
        <v>0.33906735751295336</v>
      </c>
    </row>
    <row r="14" spans="1:6" x14ac:dyDescent="0.25">
      <c r="A14" s="6">
        <v>18</v>
      </c>
      <c r="B14" s="7">
        <v>95</v>
      </c>
      <c r="C14" s="7">
        <v>13</v>
      </c>
      <c r="D14" s="16">
        <v>1.31</v>
      </c>
      <c r="E14" s="18">
        <v>0.37869999999999998</v>
      </c>
      <c r="F14" s="21">
        <f>Tabela4[[#This Row],[Massa.seca]]/Tabela4[[#This Row],[Vol.sat]]</f>
        <v>0.28908396946564885</v>
      </c>
    </row>
    <row r="15" spans="1:6" x14ac:dyDescent="0.25">
      <c r="A15" s="6">
        <v>19</v>
      </c>
      <c r="B15" s="7">
        <v>96</v>
      </c>
      <c r="C15" s="7">
        <v>14</v>
      </c>
      <c r="D15" s="16">
        <v>1.77</v>
      </c>
      <c r="E15" s="18">
        <v>0.57269999999999999</v>
      </c>
      <c r="F15" s="21">
        <f>Tabela4[[#This Row],[Massa.seca]]/Tabela4[[#This Row],[Vol.sat]]</f>
        <v>0.32355932203389831</v>
      </c>
    </row>
    <row r="16" spans="1:6" x14ac:dyDescent="0.25">
      <c r="A16" s="6">
        <v>20</v>
      </c>
      <c r="B16" s="7">
        <v>97</v>
      </c>
      <c r="C16" s="7">
        <v>15</v>
      </c>
      <c r="D16" s="16">
        <v>1.32</v>
      </c>
      <c r="E16" s="18">
        <v>0.41649999999999998</v>
      </c>
      <c r="F16" s="21">
        <f>Tabela4[[#This Row],[Massa.seca]]/Tabela4[[#This Row],[Vol.sat]]</f>
        <v>0.31553030303030299</v>
      </c>
    </row>
    <row r="17" spans="1:6" x14ac:dyDescent="0.25">
      <c r="A17" s="6">
        <v>21</v>
      </c>
      <c r="B17" s="7">
        <v>98</v>
      </c>
      <c r="C17" s="7">
        <v>16</v>
      </c>
      <c r="D17" s="16">
        <v>1.73</v>
      </c>
      <c r="E17" s="18">
        <v>0.59209999999999996</v>
      </c>
      <c r="F17" s="21">
        <f>Tabela4[[#This Row],[Massa.seca]]/Tabela4[[#This Row],[Vol.sat]]</f>
        <v>0.34225433526011556</v>
      </c>
    </row>
    <row r="18" spans="1:6" x14ac:dyDescent="0.25">
      <c r="A18" s="6">
        <v>22</v>
      </c>
      <c r="B18" s="7">
        <v>99</v>
      </c>
      <c r="C18" s="7">
        <v>17</v>
      </c>
      <c r="D18" s="16">
        <v>1.99</v>
      </c>
      <c r="E18" s="18">
        <v>0.64780000000000004</v>
      </c>
      <c r="F18" s="21">
        <f>Tabela4[[#This Row],[Massa.seca]]/Tabela4[[#This Row],[Vol.sat]]</f>
        <v>0.32552763819095482</v>
      </c>
    </row>
    <row r="19" spans="1:6" x14ac:dyDescent="0.25">
      <c r="A19" s="6">
        <v>24</v>
      </c>
      <c r="B19" s="7">
        <v>100</v>
      </c>
      <c r="C19" s="7">
        <v>18</v>
      </c>
      <c r="D19" s="16">
        <v>2.58</v>
      </c>
      <c r="E19" s="18">
        <v>0.89119999999999999</v>
      </c>
      <c r="F19" s="21">
        <f>Tabela4[[#This Row],[Massa.seca]]/Tabela4[[#This Row],[Vol.sat]]</f>
        <v>0.34542635658914728</v>
      </c>
    </row>
    <row r="20" spans="1:6" x14ac:dyDescent="0.25">
      <c r="A20" s="6">
        <v>25</v>
      </c>
      <c r="B20" s="7">
        <v>101</v>
      </c>
      <c r="C20" s="7">
        <v>19</v>
      </c>
      <c r="D20" s="16">
        <v>2.65</v>
      </c>
      <c r="E20" s="18">
        <v>0.92720000000000002</v>
      </c>
      <c r="F20" s="21">
        <f>Tabela4[[#This Row],[Massa.seca]]/Tabela4[[#This Row],[Vol.sat]]</f>
        <v>0.34988679245283022</v>
      </c>
    </row>
    <row r="21" spans="1:6" x14ac:dyDescent="0.25">
      <c r="A21" s="6">
        <v>26</v>
      </c>
      <c r="B21" s="7">
        <v>102</v>
      </c>
      <c r="C21" s="7">
        <v>20</v>
      </c>
      <c r="D21" s="16">
        <v>1.89</v>
      </c>
      <c r="E21" s="18">
        <v>0.60150000000000003</v>
      </c>
      <c r="F21" s="21">
        <f>Tabela4[[#This Row],[Massa.seca]]/Tabela4[[#This Row],[Vol.sat]]</f>
        <v>0.31825396825396829</v>
      </c>
    </row>
    <row r="22" spans="1:6" x14ac:dyDescent="0.25">
      <c r="A22" s="6">
        <v>27</v>
      </c>
      <c r="B22" s="7">
        <v>103</v>
      </c>
      <c r="C22" s="7">
        <v>21</v>
      </c>
      <c r="D22" s="16">
        <v>1.65</v>
      </c>
      <c r="E22" s="18">
        <v>0.54239999999999999</v>
      </c>
      <c r="F22" s="21">
        <f>Tabela4[[#This Row],[Massa.seca]]/Tabela4[[#This Row],[Vol.sat]]</f>
        <v>0.32872727272727276</v>
      </c>
    </row>
    <row r="23" spans="1:6" x14ac:dyDescent="0.25">
      <c r="A23" s="6">
        <v>29</v>
      </c>
      <c r="B23" s="7">
        <v>104</v>
      </c>
      <c r="C23" s="7">
        <v>22</v>
      </c>
      <c r="D23" s="16">
        <v>1.92</v>
      </c>
      <c r="E23" s="18">
        <v>0.64119999999999999</v>
      </c>
      <c r="F23" s="21">
        <f>Tabela4[[#This Row],[Massa.seca]]/Tabela4[[#This Row],[Vol.sat]]</f>
        <v>0.33395833333333336</v>
      </c>
    </row>
    <row r="24" spans="1:6" x14ac:dyDescent="0.25">
      <c r="A24" s="8">
        <v>31</v>
      </c>
      <c r="B24" s="9">
        <v>105</v>
      </c>
      <c r="C24" s="9">
        <v>23</v>
      </c>
      <c r="D24" s="17">
        <v>2.0099999999999998</v>
      </c>
      <c r="E24" s="19">
        <v>0.69159999999999999</v>
      </c>
      <c r="F24" s="22">
        <f>Tabela4[[#This Row],[Massa.seca]]/Tabela4[[#This Row],[Vol.sat]]</f>
        <v>0.34407960199004978</v>
      </c>
    </row>
    <row r="25" spans="1:6" ht="17.25" x14ac:dyDescent="0.25">
      <c r="A25" s="23"/>
      <c r="B25" s="24"/>
      <c r="C25" s="24"/>
      <c r="D25" s="25" t="s">
        <v>27</v>
      </c>
      <c r="E25" s="26" t="s">
        <v>29</v>
      </c>
      <c r="F25" s="27" t="s">
        <v>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BLOCO 1</vt:lpstr>
      <vt:lpstr>BLOCO 2</vt:lpstr>
      <vt:lpstr>BLOCO 3</vt:lpstr>
      <vt:lpstr>BLOCO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ufpr</cp:lastModifiedBy>
  <dcterms:created xsi:type="dcterms:W3CDTF">2025-12-01T14:10:16Z</dcterms:created>
  <dcterms:modified xsi:type="dcterms:W3CDTF">2025-12-12T18:23:06Z</dcterms:modified>
</cp:coreProperties>
</file>